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state="hidden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<sst xmlns="http://schemas.openxmlformats.org/spreadsheetml/2006/main" count="44" uniqueCount="35">
  <si>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</si>
  <si>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</si>
  <si>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</si>
  <si>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</si>
  <si>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</si>
  <si>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</si>
  <si>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</si>
  <si>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</si>
  <si>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</si>
  <si>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</si>
  <si>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</si>
  <si>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</si>
  <si>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</si>
  <si>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</si>
  <si>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</si>
  <si>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</si>
  <si>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</si>
  <si>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</si>
  <si>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</si>
  <si>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</si>
  <si>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</si>
  <si>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</si>
  <si>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</si>
  <si>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</si>
  <si>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другой ответ</t>
  </si>
  <si>
    <t>Решите уравнение 0,2 х (а - 6) =3,2</t>
  </si>
  <si>
    <t>Выполните действия (- 7,8) х (- 10)</t>
  </si>
  <si>
    <t>Выполните действия - 37 х 10</t>
  </si>
  <si>
    <t>Выполните действия - 12,4 : (- 0,62)</t>
  </si>
  <si>
    <t>Выполните деление: - 3,6 : 0,08</t>
  </si>
  <si>
    <t>Выполните действия -8,5 : (- 8,5)</t>
  </si>
  <si>
    <t>Выполните действие: 65 : ( - 0,5)</t>
  </si>
  <si>
    <t>Решите уравнение -3,5а = 9,8 - 2,8</t>
  </si>
  <si>
    <t>Найдите значение выражения: 6,88 : (9,4 -7,4)</t>
  </si>
  <si>
    <t>Выполните действия 49 * (-1,2)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</si>
</sst>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10" borderId="10" xfId="0" applyFont="1" applyFill="1" applyBorder="1" applyAlignment="1" applyProtection="1">
      <alignment horizontal="center" vertical="center"/>
      <protection locked="0"/>
    </xf>
    <xf numFmtId="0" fontId="9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/>
    </xf>
    <xf numFmtId="0" fontId="11" fillId="10" borderId="10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27" t="s">
        <v>0</v>
      </c>
      <c r="B1" s="27"/>
    </row>
    <row r="2" ht="12.75"/>
    <row r="3" spans="2:3" ht="18" customHeight="1">
      <c r="B3" s="17" t="s">
        <v>5</v>
      </c>
      <c r="C3" s="35"/>
    </row>
    <row r="4" spans="2:3" ht="18" customHeight="1">
      <c r="B4" s="17" t="s">
        <v>8</v>
      </c>
      <c r="C4" s="35"/>
    </row>
    <row r="5" spans="2:3" ht="18" customHeight="1">
      <c r="B5" s="17"/>
      <c r="C5" s="18"/>
    </row>
    <row r="6" spans="1:3" ht="14.25">
      <c r="A6" s="38" t="s">
        <v>1</v>
      </c>
      <c r="B6" s="39" t="s">
        <v>4</v>
      </c>
      <c r="C6" s="38" t="s">
        <v>9</v>
      </c>
    </row>
    <row r="7" spans="1:13" ht="29.25" customHeight="1">
      <c r="A7" s="37">
        <v>1</v>
      </c>
      <c r="B7" s="40" t="str">
        <f>H7</f>
        <v>Выполните действия (- 7,8) х (- 10)</v>
      </c>
      <c r="C7" s="36"/>
      <c r="G7">
        <f>IF(C7=M7,1,0)</f>
        <v>0</v>
      </c>
      <c r="H7" t="str">
        <f>Настройки!B1</f>
        <v>Выполните действия (- 7,8) х (- 10)</v>
      </c>
      <c r="I7" s="1">
        <f>Настройки!C2</f>
        <v>-13.8</v>
      </c>
      <c r="J7" s="1">
        <f>Настройки!C3</f>
        <v>-12.3</v>
      </c>
      <c r="K7" s="1">
        <f>Настройки!C4</f>
        <v>78</v>
      </c>
      <c r="L7" s="1" t="str">
        <f>Настройки!C5</f>
        <v>другой ответ</v>
      </c>
      <c r="M7">
        <f>Настройки!D3</f>
        <v>78</v>
      </c>
    </row>
    <row r="8" spans="1:13" ht="29.25" customHeight="1">
      <c r="A8" s="37">
        <v>2</v>
      </c>
      <c r="B8" s="40" t="str">
        <f aca="true" t="shared" si="0" ref="B8:B16">H8</f>
        <v>Выполните действия - 37 х 10</v>
      </c>
      <c r="C8" s="36"/>
      <c r="G8">
        <f aca="true" t="shared" si="1" ref="G8:G16">IF(C8=M8,1,0)</f>
        <v>0</v>
      </c>
      <c r="H8" t="str">
        <f>Настройки!B6</f>
        <v>Выполните действия - 37 х 10</v>
      </c>
      <c r="I8" s="1">
        <f>Настройки!C7</f>
        <v>370</v>
      </c>
      <c r="J8" s="1">
        <f>Настройки!C8</f>
        <v>-370</v>
      </c>
      <c r="K8" s="1">
        <f>Настройки!C9</f>
        <v>88</v>
      </c>
      <c r="L8" s="1" t="str">
        <f>Настройки!C10</f>
        <v>другой ответ</v>
      </c>
      <c r="M8">
        <f>Настройки!D8</f>
        <v>-370</v>
      </c>
    </row>
    <row r="9" spans="1:13" ht="29.25" customHeight="1">
      <c r="A9" s="37">
        <v>3</v>
      </c>
      <c r="B9" s="40" t="str">
        <f t="shared" si="0"/>
        <v>Выполните действия - 12,4 : (- 0,62)</v>
      </c>
      <c r="C9" s="36"/>
      <c r="G9">
        <f t="shared" si="1"/>
        <v>0</v>
      </c>
      <c r="H9" t="str">
        <f>Настройки!B11</f>
        <v>Выполните действия - 12,4 : (- 0,62)</v>
      </c>
      <c r="I9" s="1">
        <f>Настройки!C12</f>
        <v>2.83</v>
      </c>
      <c r="J9" s="1">
        <f>Настройки!C13</f>
        <v>-20</v>
      </c>
      <c r="K9" s="1" t="str">
        <f>Настройки!C14</f>
        <v>другой ответ</v>
      </c>
      <c r="L9" s="1">
        <f>Настройки!C15</f>
        <v>20</v>
      </c>
      <c r="M9">
        <f>Настройки!D13</f>
        <v>20</v>
      </c>
    </row>
    <row r="10" spans="1:13" ht="29.25" customHeight="1">
      <c r="A10" s="37">
        <v>4</v>
      </c>
      <c r="B10" s="40" t="str">
        <f t="shared" si="0"/>
        <v>Выполните деление: - 3,6 : 0,08</v>
      </c>
      <c r="C10" s="36"/>
      <c r="G10">
        <f t="shared" si="1"/>
        <v>0</v>
      </c>
      <c r="H10" t="str">
        <f>Настройки!B16</f>
        <v>Выполните деление: - 3,6 : 0,08</v>
      </c>
      <c r="I10" s="1">
        <f>Настройки!C17</f>
        <v>45</v>
      </c>
      <c r="J10" s="1">
        <f>Настройки!C18</f>
        <v>-45</v>
      </c>
      <c r="K10" s="1">
        <f>Настройки!C19</f>
        <v>4.5</v>
      </c>
      <c r="L10" s="1">
        <f>Настройки!C20</f>
        <v>5.32</v>
      </c>
      <c r="M10">
        <f>Настройки!D18</f>
        <v>-45</v>
      </c>
    </row>
    <row r="11" spans="1:13" ht="29.25" customHeight="1">
      <c r="A11" s="37">
        <v>5</v>
      </c>
      <c r="B11" s="40" t="str">
        <f t="shared" si="0"/>
        <v>Выполните действия -8,5 : (- 8,5)</v>
      </c>
      <c r="C11" s="36"/>
      <c r="G11">
        <f t="shared" si="1"/>
        <v>0</v>
      </c>
      <c r="H11" t="str">
        <f>Настройки!B21</f>
        <v>Выполните действия -8,5 : (- 8,5)</v>
      </c>
      <c r="I11" s="1">
        <f>Настройки!C22</f>
        <v>-1</v>
      </c>
      <c r="J11" s="1">
        <f>Настройки!C23</f>
        <v>0</v>
      </c>
      <c r="K11" s="1">
        <f>Настройки!C24</f>
        <v>1</v>
      </c>
      <c r="L11" s="1" t="str">
        <f>Настройки!C25</f>
        <v>другой ответ</v>
      </c>
      <c r="M11">
        <f>Настройки!D23</f>
        <v>1</v>
      </c>
    </row>
    <row r="12" spans="1:13" ht="36" customHeight="1">
      <c r="A12" s="37">
        <v>6</v>
      </c>
      <c r="B12" s="40" t="str">
        <f t="shared" si="0"/>
        <v>Выполните действия 49 * (-1,2)</v>
      </c>
      <c r="C12" s="36"/>
      <c r="G12">
        <f t="shared" si="1"/>
        <v>0</v>
      </c>
      <c r="H12" t="str">
        <f>Настройки!B26</f>
        <v>Выполните действия 49 * (-1,2)</v>
      </c>
      <c r="I12" s="1">
        <f>Настройки!C27</f>
        <v>586</v>
      </c>
      <c r="J12" s="1">
        <f>Настройки!C28</f>
        <v>-58.8</v>
      </c>
      <c r="K12" s="1">
        <f>Настройки!C29</f>
        <v>584</v>
      </c>
      <c r="L12" s="1" t="str">
        <f>Настройки!C30</f>
        <v>другой ответ</v>
      </c>
      <c r="M12">
        <f>Настройки!D28</f>
        <v>-58.8</v>
      </c>
    </row>
    <row r="13" spans="1:13" ht="56.25" customHeight="1">
      <c r="A13" s="37">
        <v>7</v>
      </c>
      <c r="B13" s="40" t="str">
        <f t="shared" si="0"/>
        <v>Выполните действие: 65 : ( - 0,5)</v>
      </c>
      <c r="C13" s="36"/>
      <c r="G13">
        <f t="shared" si="1"/>
        <v>0</v>
      </c>
      <c r="H13" t="str">
        <f>Настройки!B31</f>
        <v>Выполните действие: 65 : ( - 0,5)</v>
      </c>
      <c r="I13" s="1">
        <f>Настройки!C32</f>
        <v>130</v>
      </c>
      <c r="J13" s="1">
        <f>Настройки!C33</f>
        <v>120</v>
      </c>
      <c r="K13" s="1">
        <f>Настройки!C34</f>
        <v>-130</v>
      </c>
      <c r="L13" s="1" t="str">
        <f>Настройки!C35</f>
        <v>другой ответ</v>
      </c>
      <c r="M13">
        <f>Настройки!D33</f>
        <v>-130</v>
      </c>
    </row>
    <row r="14" spans="1:13" ht="29.25" customHeight="1">
      <c r="A14" s="37">
        <v>8</v>
      </c>
      <c r="B14" s="40" t="str">
        <f t="shared" si="0"/>
        <v>Решите уравнение -3,5а = 9,8 - 2,8</v>
      </c>
      <c r="C14" s="36"/>
      <c r="G14">
        <f t="shared" si="1"/>
        <v>0</v>
      </c>
      <c r="H14" t="str">
        <f>Настройки!B36</f>
        <v>Решите уравнение -3,5а = 9,8 - 2,8</v>
      </c>
      <c r="I14" s="1">
        <f>Настройки!C37</f>
        <v>2</v>
      </c>
      <c r="J14" s="1">
        <f>Настройки!C38</f>
        <v>-2</v>
      </c>
      <c r="K14" s="1">
        <f>Настройки!C39</f>
        <v>4</v>
      </c>
      <c r="L14" s="1" t="str">
        <f>Настройки!C40</f>
        <v>другой ответ</v>
      </c>
      <c r="M14">
        <f>Настройки!D38</f>
        <v>-2</v>
      </c>
    </row>
    <row r="15" spans="1:13" ht="29.25" customHeight="1">
      <c r="A15" s="37">
        <v>9</v>
      </c>
      <c r="B15" s="40" t="str">
        <f t="shared" si="0"/>
        <v>Решите уравнение 0,2 х (а - 6) =3,2</v>
      </c>
      <c r="C15" s="36"/>
      <c r="G15">
        <f t="shared" si="1"/>
        <v>0</v>
      </c>
      <c r="H15" t="str">
        <f>Настройки!B41</f>
        <v>Решите уравнение 0,2 х (а - 6) =3,2</v>
      </c>
      <c r="I15" s="1">
        <f>Настройки!C42</f>
        <v>5.5</v>
      </c>
      <c r="J15" s="1">
        <f>Настройки!C43</f>
        <v>2.2</v>
      </c>
      <c r="K15" s="1">
        <f>Настройки!C44</f>
        <v>17.5</v>
      </c>
      <c r="L15" s="1">
        <f>Настройки!C45</f>
        <v>22</v>
      </c>
      <c r="M15">
        <f>Настройки!D43</f>
        <v>22</v>
      </c>
    </row>
    <row r="16" spans="1:13" ht="29.25" customHeight="1">
      <c r="A16" s="37">
        <v>10</v>
      </c>
      <c r="B16" s="40" t="str">
        <f t="shared" si="0"/>
        <v>Найдите значение выражения: 6,88 : (9,4 -7,4)</v>
      </c>
      <c r="C16" s="36"/>
      <c r="G16">
        <f t="shared" si="1"/>
        <v>0</v>
      </c>
      <c r="H16" t="str">
        <f>Настройки!B46</f>
        <v>Найдите значение выражения: 6,88 : (9,4 -7,4)</v>
      </c>
      <c r="I16" s="1">
        <f>Настройки!C47</f>
        <v>12.5</v>
      </c>
      <c r="J16" s="1">
        <f>Настройки!C48</f>
        <v>3.44</v>
      </c>
      <c r="K16" s="1">
        <f>Настройки!C49</f>
        <v>-3.44</v>
      </c>
      <c r="L16" s="1" t="str">
        <f>Настройки!C50</f>
        <v>другой ответ</v>
      </c>
      <c r="M16">
        <f>Настройки!D48</f>
        <v>3.44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4">
      <selection activeCell="H8" sqref="H8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29" t="s">
        <v>6</v>
      </c>
      <c r="B1" s="29"/>
      <c r="C1" s="8"/>
      <c r="D1" s="8"/>
    </row>
    <row r="2" spans="1:4" ht="23.25" customHeight="1">
      <c r="A2" s="30" t="str">
        <f>Вопросы!C3&amp;" группа № "&amp;Вопросы!C4</f>
        <v> группа № </v>
      </c>
      <c r="B2" s="30"/>
      <c r="C2" s="2">
        <f>COUNTIF(Вопросы!C7:C16,"")</f>
        <v>10</v>
      </c>
      <c r="D2" s="9"/>
    </row>
    <row r="3" spans="1:4" ht="23.25" customHeight="1">
      <c r="A3" s="28" t="str">
        <f>"Правильные ответы: "&amp;D3</f>
        <v>Правильные ответы: 0</v>
      </c>
      <c r="B3" s="28"/>
      <c r="C3" s="6" t="s">
        <v>7</v>
      </c>
      <c r="D3" s="7">
        <f>IF(C2&lt;&gt;0,0,Вопросы!G17)</f>
        <v>0</v>
      </c>
    </row>
    <row r="4" spans="1:4" ht="23.25" customHeight="1">
      <c r="A4" s="28" t="str">
        <f>"Допущенные ошибки: "&amp;D4</f>
        <v>Допущенные ошибки: 0</v>
      </c>
      <c r="B4" s="28"/>
      <c r="C4" s="6" t="s">
        <v>10</v>
      </c>
      <c r="D4" s="7">
        <f>IF(C2&lt;&gt;0,0,Вопросы!H17)</f>
        <v>0</v>
      </c>
    </row>
    <row r="5" spans="1:4" ht="28.5">
      <c r="A5" s="42" t="s">
        <v>1</v>
      </c>
      <c r="B5" s="42" t="s">
        <v>4</v>
      </c>
      <c r="C5" s="42" t="s">
        <v>3</v>
      </c>
      <c r="D5" s="42" t="s">
        <v>2</v>
      </c>
    </row>
    <row r="6" spans="1:5" ht="26.25" customHeight="1">
      <c r="A6" s="42">
        <v>1</v>
      </c>
      <c r="B6" s="43" t="str">
        <f>Вопросы!B7</f>
        <v>Выполните действия (- 7,8) х (- 10)</v>
      </c>
      <c r="C6" s="41" t="str">
        <f>IF(C2&lt;&gt;0," ",Вопросы!C7)</f>
        <v> </v>
      </c>
      <c r="D6" s="41">
        <f>IF(C2&lt;&gt;0,"",IF(Вопросы!G7&lt;&gt;1,Настройки!D3,""))</f>
      </c>
      <c r="E6">
        <f>Вопросы!M7</f>
        <v>78</v>
      </c>
    </row>
    <row r="7" spans="1:5" ht="26.25" customHeight="1">
      <c r="A7" s="42">
        <v>2</v>
      </c>
      <c r="B7" s="43" t="str">
        <f>Вопросы!B8</f>
        <v>Выполните действия - 37 х 10</v>
      </c>
      <c r="C7" s="41" t="str">
        <f>IF(C2&lt;&gt;0," ",Вопросы!C8)</f>
        <v> </v>
      </c>
      <c r="D7" s="41">
        <f>IF(C2&lt;&gt;0,"",IF(Вопросы!G8&lt;&gt;1,Настройки!D8,""))</f>
      </c>
      <c r="E7">
        <f>Вопросы!M8</f>
        <v>-370</v>
      </c>
    </row>
    <row r="8" spans="1:5" ht="26.25" customHeight="1">
      <c r="A8" s="42">
        <v>3</v>
      </c>
      <c r="B8" s="43" t="str">
        <f>Вопросы!B9</f>
        <v>Выполните действия - 12,4 : (- 0,62)</v>
      </c>
      <c r="C8" s="41" t="str">
        <f>IF(C2&lt;&gt;0," ",Вопросы!C9)</f>
        <v> </v>
      </c>
      <c r="D8" s="41">
        <f>IF(C2&lt;&gt;0,"",IF(Вопросы!G9&lt;&gt;1,Настройки!D13,""))</f>
      </c>
      <c r="E8">
        <f>Вопросы!M9</f>
        <v>20</v>
      </c>
    </row>
    <row r="9" spans="1:5" ht="26.25" customHeight="1">
      <c r="A9" s="42">
        <v>4</v>
      </c>
      <c r="B9" s="43" t="str">
        <f>Вопросы!B10</f>
        <v>Выполните деление: - 3,6 : 0,08</v>
      </c>
      <c r="C9" s="41" t="str">
        <f>IF(C2&lt;&gt;0," ",Вопросы!C10)</f>
        <v> </v>
      </c>
      <c r="D9" s="41">
        <f>IF(C2&lt;&gt;0,"",IF(Вопросы!G10&lt;&gt;1,Настройки!D18,""))</f>
      </c>
      <c r="E9">
        <f>Вопросы!M10</f>
        <v>-45</v>
      </c>
    </row>
    <row r="10" spans="1:5" ht="26.25" customHeight="1">
      <c r="A10" s="42">
        <v>5</v>
      </c>
      <c r="B10" s="43" t="str">
        <f>Вопросы!B11</f>
        <v>Выполните действия -8,5 : (- 8,5)</v>
      </c>
      <c r="C10" s="41" t="str">
        <f>IF(C2&lt;&gt;0," ",Вопросы!C11)</f>
        <v> </v>
      </c>
      <c r="D10" s="41">
        <f>IF(C2&lt;&gt;0,"",IF(Вопросы!G11&lt;&gt;1,Настройки!D23,""))</f>
      </c>
      <c r="E10">
        <f>Вопросы!M11</f>
        <v>1</v>
      </c>
    </row>
    <row r="11" spans="1:5" ht="26.25" customHeight="1">
      <c r="A11" s="42">
        <v>6</v>
      </c>
      <c r="B11" s="43" t="str">
        <f>Вопросы!B12</f>
        <v>Выполните действия 49 * (-1,2)</v>
      </c>
      <c r="C11" s="41" t="str">
        <f>IF(C2&lt;&gt;0," ",Вопросы!C12)</f>
        <v> </v>
      </c>
      <c r="D11" s="41">
        <f>IF(C2&lt;&gt;0,"",IF(Вопросы!G12&lt;&gt;1,Настройки!D28,""))</f>
      </c>
      <c r="E11">
        <f>Вопросы!M12</f>
        <v>-58.8</v>
      </c>
    </row>
    <row r="12" spans="1:5" ht="26.25" customHeight="1">
      <c r="A12" s="42">
        <v>7</v>
      </c>
      <c r="B12" s="43" t="str">
        <f>Вопросы!B13</f>
        <v>Выполните действие: 65 : ( - 0,5)</v>
      </c>
      <c r="C12" s="41" t="str">
        <f>IF(C2&lt;&gt;0," ",Вопросы!C13)</f>
        <v> </v>
      </c>
      <c r="D12" s="41">
        <f>IF(C2&lt;&gt;0,"",IF(Вопросы!G13&lt;&gt;1,Настройки!D33,""))</f>
      </c>
      <c r="E12">
        <f>Вопросы!M13</f>
        <v>-130</v>
      </c>
    </row>
    <row r="13" spans="1:5" ht="26.25" customHeight="1">
      <c r="A13" s="42">
        <v>8</v>
      </c>
      <c r="B13" s="43" t="str">
        <f>Вопросы!B14</f>
        <v>Решите уравнение -3,5а = 9,8 - 2,8</v>
      </c>
      <c r="C13" s="41" t="str">
        <f>IF(C2&lt;&gt;0," ",Вопросы!C14)</f>
        <v> </v>
      </c>
      <c r="D13" s="41">
        <f>IF(C2&lt;&gt;0,"",IF(Вопросы!G14&lt;&gt;1,Настройки!D38,""))</f>
      </c>
      <c r="E13">
        <f>Вопросы!M14</f>
        <v>-2</v>
      </c>
    </row>
    <row r="14" spans="1:5" ht="26.25" customHeight="1">
      <c r="A14" s="42">
        <v>9</v>
      </c>
      <c r="B14" s="43" t="str">
        <f>Вопросы!B15</f>
        <v>Решите уравнение 0,2 х (а - 6) =3,2</v>
      </c>
      <c r="C14" s="41" t="str">
        <f>IF(C2&lt;&gt;0," ",Вопросы!C15)</f>
        <v> </v>
      </c>
      <c r="D14" s="41">
        <f>IF(C2&lt;&gt;0,"",IF(Вопросы!G15&lt;&gt;1,Настройки!D43,""))</f>
      </c>
      <c r="E14">
        <f>Вопросы!M15</f>
        <v>22</v>
      </c>
    </row>
    <row r="15" spans="1:5" ht="26.25" customHeight="1">
      <c r="A15" s="42">
        <v>10</v>
      </c>
      <c r="B15" s="43" t="str">
        <f>Вопросы!B16</f>
        <v>Найдите значение выражения: 6,88 : (9,4 -7,4)</v>
      </c>
      <c r="C15" s="41" t="str">
        <f>IF(C2&lt;&gt;0," ",Вопросы!C16)</f>
        <v> </v>
      </c>
      <c r="D15" s="41">
        <f>IF(C2&lt;&gt;0,"",IF(Вопросы!G16&lt;&gt;1,Настройки!D48,""))</f>
      </c>
      <c r="E15">
        <f>Вопросы!M16</f>
        <v>3.44</v>
      </c>
    </row>
    <row r="16" ht="24" customHeight="1">
      <c r="B16" s="19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22">
      <selection activeCell="N44" sqref="N44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24" t="s">
        <v>26</v>
      </c>
      <c r="C1" s="25"/>
      <c r="D1" s="25"/>
      <c r="E1" s="25"/>
      <c r="F1" s="25"/>
      <c r="G1" s="25"/>
      <c r="H1" s="25"/>
    </row>
    <row r="2" spans="3:4" ht="12.75">
      <c r="C2" s="12">
        <v>-13.8</v>
      </c>
      <c r="D2" s="5">
        <f>MATCH(1,B2:B5,0)</f>
        <v>3</v>
      </c>
    </row>
    <row r="3" spans="3:4" ht="12.75">
      <c r="C3" s="12">
        <v>-12.3</v>
      </c>
      <c r="D3" s="4">
        <f>INDEX(C2:C5,D2)</f>
        <v>78</v>
      </c>
    </row>
    <row r="4" spans="2:3" ht="12.75">
      <c r="B4" s="15">
        <v>1</v>
      </c>
      <c r="C4" s="12">
        <v>78</v>
      </c>
    </row>
    <row r="5" ht="12.75">
      <c r="C5" s="12" t="s">
        <v>24</v>
      </c>
    </row>
    <row r="6" spans="1:2" ht="15">
      <c r="A6" s="16">
        <v>2</v>
      </c>
      <c r="B6" s="14" t="s">
        <v>27</v>
      </c>
    </row>
    <row r="7" spans="3:4" ht="12.75">
      <c r="C7" s="13">
        <v>370</v>
      </c>
      <c r="D7" s="5">
        <f>MATCH(1,B7:B10,0)</f>
        <v>2</v>
      </c>
    </row>
    <row r="8" spans="2:4" ht="12.75">
      <c r="B8" s="15">
        <v>1</v>
      </c>
      <c r="C8" s="13">
        <v>-370</v>
      </c>
      <c r="D8" s="4">
        <f>INDEX(C7:C10,D7)</f>
        <v>-370</v>
      </c>
    </row>
    <row r="9" ht="12.75">
      <c r="C9" s="13">
        <v>88</v>
      </c>
    </row>
    <row r="10" ht="12.75">
      <c r="C10" s="13" t="s">
        <v>24</v>
      </c>
    </row>
    <row r="11" spans="1:2" ht="15">
      <c r="A11" s="16">
        <v>3</v>
      </c>
      <c r="B11" s="14" t="s">
        <v>28</v>
      </c>
    </row>
    <row r="12" spans="3:4" ht="12.75">
      <c r="C12" s="13">
        <v>2.83</v>
      </c>
      <c r="D12" s="5">
        <f>MATCH(1,B12:B15,0)</f>
        <v>4</v>
      </c>
    </row>
    <row r="13" spans="3:4" ht="12.75">
      <c r="C13" s="13">
        <v>-20</v>
      </c>
      <c r="D13" s="4">
        <f>INDEX(C12:C15,D12)</f>
        <v>20</v>
      </c>
    </row>
    <row r="14" ht="12.75">
      <c r="C14" s="13" t="s">
        <v>24</v>
      </c>
    </row>
    <row r="15" spans="2:3" ht="12.75">
      <c r="B15" s="15">
        <v>1</v>
      </c>
      <c r="C15" s="13">
        <v>20</v>
      </c>
    </row>
    <row r="16" spans="1:2" ht="15">
      <c r="A16" s="16">
        <v>4</v>
      </c>
      <c r="B16" s="14" t="s">
        <v>29</v>
      </c>
    </row>
    <row r="17" spans="3:4" ht="12.75">
      <c r="C17" s="13">
        <v>45</v>
      </c>
      <c r="D17" s="5">
        <f>MATCH(1,B17:B20,0)</f>
        <v>2</v>
      </c>
    </row>
    <row r="18" spans="2:4" ht="12.75">
      <c r="B18" s="15">
        <v>1</v>
      </c>
      <c r="C18" s="26">
        <v>-45</v>
      </c>
      <c r="D18" s="4">
        <f>INDEX(C17:C20,D17)</f>
        <v>-45</v>
      </c>
    </row>
    <row r="19" ht="12.75">
      <c r="C19" s="13">
        <v>4.5</v>
      </c>
    </row>
    <row r="20" ht="12.75">
      <c r="C20" s="13">
        <v>5.32</v>
      </c>
    </row>
    <row r="21" spans="1:2" ht="15">
      <c r="A21" s="16">
        <v>5</v>
      </c>
      <c r="B21" s="14" t="s">
        <v>30</v>
      </c>
    </row>
    <row r="22" spans="3:4" ht="12.75">
      <c r="C22" s="13">
        <v>-1</v>
      </c>
      <c r="D22" s="5">
        <f>MATCH(1,B22:B25,0)</f>
        <v>3</v>
      </c>
    </row>
    <row r="23" spans="3:4" ht="12.75">
      <c r="C23" s="13">
        <v>0</v>
      </c>
      <c r="D23" s="4">
        <f>INDEX(C22:C25,D22)</f>
        <v>1</v>
      </c>
    </row>
    <row r="24" spans="2:3" ht="12.75">
      <c r="B24" s="15">
        <v>1</v>
      </c>
      <c r="C24" s="13">
        <v>1</v>
      </c>
    </row>
    <row r="25" ht="12.75">
      <c r="C25" s="13" t="s">
        <v>24</v>
      </c>
    </row>
    <row r="26" spans="1:2" ht="15">
      <c r="A26" s="16">
        <v>6</v>
      </c>
      <c r="B26" s="14" t="s">
        <v>34</v>
      </c>
    </row>
    <row r="27" spans="3:4" ht="12.75">
      <c r="C27" s="13">
        <v>586</v>
      </c>
      <c r="D27" s="5">
        <f>MATCH(1,B27:B30,0)</f>
        <v>2</v>
      </c>
    </row>
    <row r="28" spans="2:4" ht="12.75">
      <c r="B28" s="15">
        <v>1</v>
      </c>
      <c r="C28" s="13">
        <v>-58.8</v>
      </c>
      <c r="D28" s="4">
        <f>INDEX(C27:C30,D27)</f>
        <v>-58.8</v>
      </c>
    </row>
    <row r="29" ht="12.75">
      <c r="C29" s="13">
        <v>584</v>
      </c>
    </row>
    <row r="30" ht="12.75">
      <c r="C30" s="13" t="s">
        <v>24</v>
      </c>
    </row>
    <row r="31" spans="1:2" ht="15">
      <c r="A31" s="16">
        <v>7</v>
      </c>
      <c r="B31" s="14" t="s">
        <v>31</v>
      </c>
    </row>
    <row r="32" spans="3:4" ht="12.75">
      <c r="C32" s="13">
        <v>130</v>
      </c>
      <c r="D32" s="5">
        <f>MATCH(1,B32:B35,0)</f>
        <v>3</v>
      </c>
    </row>
    <row r="33" spans="3:4" ht="12.75">
      <c r="C33" s="13">
        <v>120</v>
      </c>
      <c r="D33" s="4">
        <f>INDEX(C32:C35,D32)</f>
        <v>-130</v>
      </c>
    </row>
    <row r="34" spans="2:3" ht="12.75">
      <c r="B34" s="15">
        <v>1</v>
      </c>
      <c r="C34" s="13">
        <v>-130</v>
      </c>
    </row>
    <row r="35" ht="12.75">
      <c r="C35" s="13" t="s">
        <v>24</v>
      </c>
    </row>
    <row r="36" spans="1:2" ht="15">
      <c r="A36" s="16">
        <v>8</v>
      </c>
      <c r="B36" s="14" t="s">
        <v>32</v>
      </c>
    </row>
    <row r="37" spans="3:4" ht="12.75">
      <c r="C37" s="13">
        <v>2</v>
      </c>
      <c r="D37" s="5">
        <f>MATCH(1,B37:B40,0)</f>
        <v>2</v>
      </c>
    </row>
    <row r="38" spans="2:4" ht="12.75">
      <c r="B38" s="15">
        <v>1</v>
      </c>
      <c r="C38" s="13">
        <v>-2</v>
      </c>
      <c r="D38" s="4">
        <f>INDEX(C37:C40,D37)</f>
        <v>-2</v>
      </c>
    </row>
    <row r="39" ht="12.75">
      <c r="C39" s="13">
        <v>4</v>
      </c>
    </row>
    <row r="40" ht="12.75">
      <c r="C40" s="13" t="s">
        <v>24</v>
      </c>
    </row>
    <row r="41" spans="1:2" ht="15">
      <c r="A41" s="16">
        <v>9</v>
      </c>
      <c r="B41" s="14" t="s">
        <v>25</v>
      </c>
    </row>
    <row r="42" spans="3:4" ht="12.75">
      <c r="C42" s="13">
        <v>5.5</v>
      </c>
      <c r="D42" s="5">
        <f>MATCH(1,B42:B45,0)</f>
        <v>4</v>
      </c>
    </row>
    <row r="43" spans="3:4" ht="12.75">
      <c r="C43" s="13">
        <v>2.2</v>
      </c>
      <c r="D43" s="4">
        <f>INDEX(C42:C45,D42)</f>
        <v>22</v>
      </c>
    </row>
    <row r="44" ht="12.75">
      <c r="C44" s="13">
        <v>17.5</v>
      </c>
    </row>
    <row r="45" spans="2:3" ht="12.75">
      <c r="B45" s="15">
        <v>1</v>
      </c>
      <c r="C45" s="13">
        <v>22</v>
      </c>
    </row>
    <row r="46" spans="1:2" ht="15">
      <c r="A46" s="16">
        <v>10</v>
      </c>
      <c r="B46" s="14" t="s">
        <v>33</v>
      </c>
    </row>
    <row r="47" spans="3:4" ht="12.75">
      <c r="C47" s="13">
        <v>12.5</v>
      </c>
      <c r="D47" s="5">
        <f>MATCH(1,B47:B50,0)</f>
        <v>2</v>
      </c>
    </row>
    <row r="48" spans="2:4" ht="12.75">
      <c r="B48" s="15">
        <v>1</v>
      </c>
      <c r="C48" s="13">
        <v>3.44</v>
      </c>
      <c r="D48" s="4">
        <f>INDEX(C47:C50,D47)</f>
        <v>3.44</v>
      </c>
    </row>
    <row r="49" ht="12.75">
      <c r="C49" s="13">
        <v>-3.44</v>
      </c>
    </row>
    <row r="50" ht="12.75">
      <c r="C50" s="13" t="s">
        <v>24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H26" sqref="H26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3" t="s">
        <v>11</v>
      </c>
      <c r="B1" s="33"/>
      <c r="C1" s="33"/>
      <c r="D1" s="33"/>
      <c r="E1" s="33"/>
      <c r="F1" s="33"/>
      <c r="G1" s="33"/>
    </row>
    <row r="2" spans="1:2" ht="14.25">
      <c r="A2" s="21"/>
      <c r="B2" s="21"/>
    </row>
    <row r="3" spans="1:7" ht="14.25">
      <c r="A3" s="23">
        <v>1</v>
      </c>
      <c r="B3" s="34" t="s">
        <v>12</v>
      </c>
      <c r="C3" s="34"/>
      <c r="D3" s="34"/>
      <c r="E3" s="34"/>
      <c r="F3" s="34"/>
      <c r="G3" s="34"/>
    </row>
    <row r="4" spans="1:7" ht="14.25">
      <c r="A4" s="23">
        <v>2</v>
      </c>
      <c r="B4" s="34" t="s">
        <v>13</v>
      </c>
      <c r="C4" s="34"/>
      <c r="D4" s="34"/>
      <c r="E4" s="34"/>
      <c r="F4" s="34"/>
      <c r="G4" s="34"/>
    </row>
    <row r="5" spans="1:7" ht="14.25">
      <c r="A5" s="23">
        <v>3</v>
      </c>
      <c r="B5" s="34" t="s">
        <v>14</v>
      </c>
      <c r="C5" s="34"/>
      <c r="D5" s="34"/>
      <c r="E5" s="34"/>
      <c r="F5" s="34"/>
      <c r="G5" s="34"/>
    </row>
    <row r="6" spans="1:7" ht="14.25">
      <c r="A6" s="23">
        <v>4</v>
      </c>
      <c r="B6" s="34" t="s">
        <v>15</v>
      </c>
      <c r="C6" s="34"/>
      <c r="D6" s="34"/>
      <c r="E6" s="34"/>
      <c r="F6" s="34"/>
      <c r="G6" s="34"/>
    </row>
    <row r="7" spans="1:7" ht="14.25">
      <c r="A7" s="23">
        <v>5</v>
      </c>
      <c r="B7" s="34" t="s">
        <v>16</v>
      </c>
      <c r="C7" s="34"/>
      <c r="D7" s="34"/>
      <c r="E7" s="34"/>
      <c r="F7" s="34"/>
      <c r="G7" s="34"/>
    </row>
    <row r="8" spans="1:7" ht="14.25">
      <c r="A8" s="23">
        <v>6</v>
      </c>
      <c r="B8" s="34" t="s">
        <v>17</v>
      </c>
      <c r="C8" s="34"/>
      <c r="D8" s="34"/>
      <c r="E8" s="34"/>
      <c r="F8" s="34"/>
      <c r="G8" s="34"/>
    </row>
    <row r="9" spans="1:7" ht="12.75">
      <c r="A9" s="20"/>
      <c r="B9" s="20"/>
      <c r="C9" s="20"/>
      <c r="D9" s="20"/>
      <c r="E9" s="20"/>
      <c r="F9" s="20"/>
      <c r="G9" s="20"/>
    </row>
    <row r="10" spans="1:7" ht="15.75">
      <c r="A10" s="32" t="s">
        <v>18</v>
      </c>
      <c r="B10" s="32"/>
      <c r="C10" s="32"/>
      <c r="D10" s="32"/>
      <c r="E10" s="32"/>
      <c r="F10" s="32"/>
      <c r="G10" s="32"/>
    </row>
    <row r="11" spans="1:7" ht="14.25">
      <c r="A11" s="20"/>
      <c r="B11" s="22" t="s">
        <v>19</v>
      </c>
      <c r="C11" s="20"/>
      <c r="D11" s="20"/>
      <c r="E11" s="20"/>
      <c r="F11" s="20"/>
      <c r="G11" s="20"/>
    </row>
    <row r="12" spans="1:7" ht="14.25">
      <c r="A12" s="20"/>
      <c r="B12" s="22" t="s">
        <v>20</v>
      </c>
      <c r="C12" s="20"/>
      <c r="D12" s="20"/>
      <c r="E12" s="20"/>
      <c r="F12" s="20"/>
      <c r="G12" s="20"/>
    </row>
    <row r="13" spans="1:7" ht="28.5">
      <c r="A13" s="20"/>
      <c r="B13" s="22" t="s">
        <v>21</v>
      </c>
      <c r="C13" s="20"/>
      <c r="D13" s="20"/>
      <c r="E13" s="20"/>
      <c r="F13" s="20"/>
      <c r="G13" s="20"/>
    </row>
    <row r="14" spans="1:7" ht="28.5">
      <c r="A14" s="20"/>
      <c r="B14" s="22" t="s">
        <v>22</v>
      </c>
      <c r="C14" s="20"/>
      <c r="D14" s="20"/>
      <c r="E14" s="20"/>
      <c r="F14" s="20"/>
      <c r="G14" s="20"/>
    </row>
    <row r="15" spans="1:7" ht="28.5">
      <c r="A15" s="20"/>
      <c r="B15" s="22" t="s">
        <v>23</v>
      </c>
      <c r="C15" s="20"/>
      <c r="D15" s="20"/>
      <c r="E15" s="20"/>
      <c r="F15" s="20"/>
      <c r="G15" s="20"/>
    </row>
    <row r="29" spans="3:9" ht="12.75">
      <c r="C29" s="31"/>
      <c r="D29" s="31"/>
      <c r="E29" s="31"/>
      <c r="F29" s="31"/>
      <c r="G29" s="31"/>
      <c r="H29" s="31"/>
      <c r="I29" s="31"/>
    </row>
    <row r="30" spans="3:9" ht="12.75">
      <c r="C30" s="31"/>
      <c r="D30" s="31"/>
      <c r="E30" s="31"/>
      <c r="F30" s="31"/>
      <c r="G30" s="31"/>
      <c r="H30" s="31"/>
      <c r="I30" s="31"/>
    </row>
    <row r="31" spans="3:9" ht="12.75">
      <c r="C31" s="31"/>
      <c r="D31" s="31"/>
      <c r="E31" s="31"/>
      <c r="F31" s="31"/>
      <c r="G31" s="31"/>
      <c r="H31" s="31"/>
      <c r="I31" s="31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Медведева М.В.</cp:lastModifiedBy>
  <cp:lastPrinted>2003-03-02T22:35:20Z</cp:lastPrinted>
  <dcterms:created xsi:type="dcterms:W3CDTF">2003-02-28T19:49:25Z</dcterms:created>
  <dcterms:modified xsi:type="dcterms:W3CDTF">2009-03-15T15:10:04Z</dcterms:modified>
  <cp:category/>
  <cp:version/>
  <cp:contentType/>
  <cp:contentStatus/>
</cp:coreProperties>
</file>